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14277374338776/Documents/project ghana/"/>
    </mc:Choice>
  </mc:AlternateContent>
  <xr:revisionPtr revIDLastSave="420" documentId="8_{2355DD93-6983-4562-93B0-35D3F8797B28}" xr6:coauthVersionLast="47" xr6:coauthVersionMax="47" xr10:uidLastSave="{316818C5-DD9C-4A8D-AA06-5C5658EF1906}"/>
  <bookViews>
    <workbookView xWindow="-108" yWindow="-108" windowWidth="23256" windowHeight="12456" firstSheet="3" activeTab="3" xr2:uid="{684A470F-44E5-4D7A-A5E9-31ED84CD162D}"/>
  </bookViews>
  <sheets>
    <sheet name="inkomsten" sheetId="1" r:id="rId1"/>
    <sheet name="uitgaven" sheetId="2" r:id="rId2"/>
    <sheet name="saldo" sheetId="3" r:id="rId3"/>
    <sheet name="uitsplitsing in soorte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D8" i="4"/>
  <c r="D7" i="4"/>
  <c r="D6" i="4"/>
  <c r="N4" i="1"/>
  <c r="O4" i="1"/>
  <c r="P4" i="1"/>
  <c r="D13" i="4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5" i="1"/>
  <c r="I5" i="1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4" i="2"/>
  <c r="H5" i="2"/>
  <c r="I5" i="2" s="1"/>
  <c r="H6" i="2"/>
  <c r="H7" i="2"/>
  <c r="H9" i="2"/>
  <c r="H10" i="2"/>
  <c r="H11" i="2"/>
  <c r="H12" i="2"/>
  <c r="H14" i="2"/>
  <c r="H15" i="2"/>
  <c r="H16" i="2"/>
  <c r="H17" i="2"/>
  <c r="H19" i="2"/>
  <c r="H20" i="2"/>
  <c r="H21" i="2"/>
  <c r="H22" i="2"/>
  <c r="H24" i="2"/>
  <c r="H25" i="2"/>
  <c r="H26" i="2"/>
  <c r="H27" i="2"/>
  <c r="H29" i="2"/>
  <c r="H30" i="2"/>
  <c r="H31" i="2"/>
  <c r="H32" i="2"/>
  <c r="H34" i="2"/>
  <c r="H35" i="2"/>
  <c r="H36" i="2"/>
  <c r="H37" i="2"/>
  <c r="H39" i="2"/>
  <c r="H40" i="2"/>
  <c r="H41" i="2"/>
  <c r="H42" i="2"/>
  <c r="H44" i="2"/>
  <c r="H45" i="2"/>
  <c r="H46" i="2"/>
  <c r="H47" i="2"/>
  <c r="H49" i="2"/>
  <c r="H50" i="2"/>
  <c r="H51" i="2"/>
  <c r="H52" i="2"/>
  <c r="H54" i="2"/>
  <c r="H55" i="2"/>
  <c r="H56" i="2"/>
  <c r="H57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4" i="2"/>
  <c r="S2" i="2"/>
  <c r="D27" i="4" s="1"/>
  <c r="K2" i="2"/>
  <c r="D17" i="4" s="1"/>
  <c r="L2" i="2"/>
  <c r="D18" i="4" s="1"/>
  <c r="M2" i="2"/>
  <c r="D19" i="4" s="1"/>
  <c r="N2" i="2"/>
  <c r="D20" i="4" s="1"/>
  <c r="O2" i="2"/>
  <c r="D21" i="4" s="1"/>
  <c r="P2" i="2"/>
  <c r="D24" i="4" s="1"/>
  <c r="Q2" i="2"/>
  <c r="D25" i="4" s="1"/>
  <c r="R2" i="2"/>
  <c r="D26" i="4" s="1"/>
  <c r="T2" i="2"/>
  <c r="D28" i="4" s="1"/>
  <c r="J2" i="2"/>
  <c r="D16" i="4" s="1"/>
  <c r="H16" i="4"/>
  <c r="F3" i="2"/>
  <c r="I24" i="4"/>
  <c r="I16" i="4"/>
  <c r="J16" i="4" s="1"/>
  <c r="J2" i="4"/>
  <c r="K2" i="4" s="1"/>
  <c r="F13" i="2"/>
  <c r="H13" i="2" s="1"/>
  <c r="C10" i="3"/>
  <c r="E24" i="4"/>
  <c r="E16" i="4"/>
  <c r="F16" i="4" s="1"/>
  <c r="G13" i="2"/>
  <c r="D3" i="3"/>
  <c r="F8" i="2"/>
  <c r="H8" i="2" s="1"/>
  <c r="F14" i="1"/>
  <c r="F9" i="1"/>
  <c r="F4" i="1"/>
  <c r="F59" i="1"/>
  <c r="G49" i="1"/>
  <c r="F43" i="2"/>
  <c r="H43" i="2" s="1"/>
  <c r="F29" i="1"/>
  <c r="G29" i="1" s="1"/>
  <c r="F24" i="1"/>
  <c r="G24" i="1" s="1"/>
  <c r="F58" i="2"/>
  <c r="H58" i="2" s="1"/>
  <c r="F53" i="2"/>
  <c r="H53" i="2" s="1"/>
  <c r="F48" i="2"/>
  <c r="H48" i="2" s="1"/>
  <c r="F38" i="2"/>
  <c r="H38" i="2" s="1"/>
  <c r="F54" i="1"/>
  <c r="F49" i="1"/>
  <c r="F44" i="1"/>
  <c r="F39" i="1"/>
  <c r="F33" i="2"/>
  <c r="H33" i="2" s="1"/>
  <c r="F28" i="2"/>
  <c r="H28" i="2" s="1"/>
  <c r="F23" i="2"/>
  <c r="H23" i="2" s="1"/>
  <c r="F18" i="2"/>
  <c r="H18" i="2" s="1"/>
  <c r="F34" i="1"/>
  <c r="D17" i="3"/>
  <c r="F19" i="1"/>
  <c r="C4" i="3" l="1"/>
  <c r="G3" i="2"/>
  <c r="C37" i="3"/>
  <c r="G58" i="2"/>
  <c r="C34" i="3"/>
  <c r="G53" i="2"/>
  <c r="C31" i="3"/>
  <c r="G48" i="2"/>
  <c r="C28" i="3"/>
  <c r="G43" i="2"/>
  <c r="C25" i="3"/>
  <c r="G38" i="2"/>
  <c r="C22" i="3"/>
  <c r="G33" i="2"/>
  <c r="C19" i="3"/>
  <c r="G28" i="2"/>
  <c r="C16" i="3"/>
  <c r="E18" i="3" s="1"/>
  <c r="G23" i="2"/>
  <c r="C13" i="3"/>
  <c r="G18" i="2"/>
  <c r="C7" i="3"/>
  <c r="G8" i="2"/>
  <c r="G1" i="2" s="1"/>
  <c r="G14" i="1"/>
  <c r="D11" i="3"/>
  <c r="G9" i="1"/>
  <c r="D8" i="3"/>
  <c r="G4" i="1"/>
  <c r="D5" i="3"/>
  <c r="E6" i="3" s="1"/>
  <c r="C2" i="3"/>
  <c r="E9" i="3"/>
  <c r="J4" i="1"/>
  <c r="D10" i="4" s="1"/>
  <c r="M4" i="1"/>
  <c r="L4" i="1"/>
  <c r="K4" i="1"/>
  <c r="D5" i="4" s="1"/>
  <c r="D14" i="3"/>
  <c r="G19" i="1"/>
  <c r="D23" i="3"/>
  <c r="E24" i="3" s="1"/>
  <c r="G34" i="1"/>
  <c r="D29" i="3"/>
  <c r="E30" i="3" s="1"/>
  <c r="G44" i="1"/>
  <c r="D35" i="3"/>
  <c r="E36" i="3" s="1"/>
  <c r="G54" i="1"/>
  <c r="D38" i="3"/>
  <c r="E39" i="3" s="1"/>
  <c r="G59" i="1"/>
  <c r="D32" i="3"/>
  <c r="E33" i="3" s="1"/>
  <c r="D26" i="3"/>
  <c r="E27" i="3" s="1"/>
  <c r="G39" i="1"/>
  <c r="D20" i="3"/>
  <c r="E15" i="3"/>
  <c r="E2" i="4" l="1"/>
  <c r="F2" i="4" s="1"/>
  <c r="E12" i="3"/>
  <c r="D2" i="3"/>
  <c r="E2" i="3" s="1"/>
  <c r="G1" i="1"/>
  <c r="F1" i="4"/>
  <c r="E21" i="3"/>
</calcChain>
</file>

<file path=xl/sharedStrings.xml><?xml version="1.0" encoding="utf-8"?>
<sst xmlns="http://schemas.openxmlformats.org/spreadsheetml/2006/main" count="209" uniqueCount="99">
  <si>
    <t>nr</t>
  </si>
  <si>
    <t>datum</t>
  </si>
  <si>
    <t>van</t>
  </si>
  <si>
    <t>wat</t>
  </si>
  <si>
    <t>bedrag</t>
  </si>
  <si>
    <t>controle</t>
  </si>
  <si>
    <t>geboekt?</t>
  </si>
  <si>
    <t>eenmalig</t>
  </si>
  <si>
    <t>beurs dit jaar</t>
  </si>
  <si>
    <t>beurs 2026 gegeven</t>
  </si>
  <si>
    <t>beurs 2027 ontvangen</t>
  </si>
  <si>
    <t>beurs 2026 toegezegd</t>
  </si>
  <si>
    <t>beurs 2027 toegezegd</t>
  </si>
  <si>
    <t>grote donaties</t>
  </si>
  <si>
    <t>Eindstand 2024</t>
  </si>
  <si>
    <t xml:space="preserve">eindsaldo inkomsten </t>
  </si>
  <si>
    <t>jan</t>
  </si>
  <si>
    <t>donatie</t>
  </si>
  <si>
    <t>Philip Coset</t>
  </si>
  <si>
    <t>Peter van der Kaaij</t>
  </si>
  <si>
    <t>Jan Verhoeven</t>
  </si>
  <si>
    <t>febr</t>
  </si>
  <si>
    <t>mrt</t>
  </si>
  <si>
    <t>apr</t>
  </si>
  <si>
    <t>mei</t>
  </si>
  <si>
    <t>juni</t>
  </si>
  <si>
    <t>juli</t>
  </si>
  <si>
    <t>aug</t>
  </si>
  <si>
    <t>sep</t>
  </si>
  <si>
    <t>okt</t>
  </si>
  <si>
    <t>nov</t>
  </si>
  <si>
    <t>dec</t>
  </si>
  <si>
    <t>aan</t>
  </si>
  <si>
    <t>vaste bankkosten</t>
  </si>
  <si>
    <t>transactiekosten</t>
  </si>
  <si>
    <t>website</t>
  </si>
  <si>
    <t>promotie</t>
  </si>
  <si>
    <t>administratie</t>
  </si>
  <si>
    <t>onvoorzien</t>
  </si>
  <si>
    <t>gebouwen</t>
  </si>
  <si>
    <t>beurzen</t>
  </si>
  <si>
    <t>ict ed</t>
  </si>
  <si>
    <t>reservering</t>
  </si>
  <si>
    <t>eindsaldo uitgaven</t>
  </si>
  <si>
    <t>fotograag Ghana</t>
  </si>
  <si>
    <t>via Lotte</t>
  </si>
  <si>
    <t>kosten ing</t>
  </si>
  <si>
    <t>bankkosten</t>
  </si>
  <si>
    <t>sept</t>
  </si>
  <si>
    <t xml:space="preserve">saldo rekening </t>
  </si>
  <si>
    <t>uitgaven</t>
  </si>
  <si>
    <t>inkomsten</t>
  </si>
  <si>
    <t>totaal</t>
  </si>
  <si>
    <t>startbedrag</t>
  </si>
  <si>
    <t xml:space="preserve">uitgaven </t>
  </si>
  <si>
    <t xml:space="preserve">inkomsten </t>
  </si>
  <si>
    <t xml:space="preserve">saldo eind </t>
  </si>
  <si>
    <t>april</t>
  </si>
  <si>
    <t>augustus</t>
  </si>
  <si>
    <t>september</t>
  </si>
  <si>
    <t>oktober</t>
  </si>
  <si>
    <t>november</t>
  </si>
  <si>
    <t>december</t>
  </si>
  <si>
    <t>Inkomsten</t>
  </si>
  <si>
    <t>realisatie</t>
  </si>
  <si>
    <t>saldo</t>
  </si>
  <si>
    <t>begroting</t>
  </si>
  <si>
    <t>eenmalige donatie</t>
  </si>
  <si>
    <t>beurzenactie</t>
  </si>
  <si>
    <t>fondsenwerving</t>
  </si>
  <si>
    <t>saldo vorig jaar minus reservering 2026, incl bedrag 2025</t>
  </si>
  <si>
    <t>beurzenactie reservering voor 2026  uit 2024</t>
  </si>
  <si>
    <t>reeds binnen</t>
  </si>
  <si>
    <t>beurzenactie nog te ontvangen voor 2026 uit 2024</t>
  </si>
  <si>
    <t>nog innen</t>
  </si>
  <si>
    <t>beurzenactie dit jaar</t>
  </si>
  <si>
    <t>16 beurzen</t>
  </si>
  <si>
    <t>beurzenactie reservering voor 2026 uit 2025</t>
  </si>
  <si>
    <t>10 direct</t>
  </si>
  <si>
    <t>beurzenactie reservering voor 2027 uit 2025</t>
  </si>
  <si>
    <t>beurzenactie nog te ontvangen voor 2026 en 2027 uit 2025</t>
  </si>
  <si>
    <t>6  x 2 later</t>
  </si>
  <si>
    <t>donatie kerk Kerkdriel</t>
  </si>
  <si>
    <t>eenmalige donaties particulieren</t>
  </si>
  <si>
    <t>aanvraag boeken steunen mensen</t>
  </si>
  <si>
    <t>aanvraag wilde ganzen</t>
  </si>
  <si>
    <t xml:space="preserve">diverse acties </t>
  </si>
  <si>
    <t>Uitgaven</t>
  </si>
  <si>
    <t>organisatiekosten</t>
  </si>
  <si>
    <t>bankkosten ivm overboekingen</t>
  </si>
  <si>
    <t>2 keer overboeken</t>
  </si>
  <si>
    <t>kosten website</t>
  </si>
  <si>
    <t>promotiemateriaal en drukwerk</t>
  </si>
  <si>
    <t>administratiekosten</t>
  </si>
  <si>
    <t xml:space="preserve">sponsorprojecten </t>
  </si>
  <si>
    <t>uitgaven voor gebouwen e.d. kpakrubongo</t>
  </si>
  <si>
    <t>beurzen voor kinderen</t>
  </si>
  <si>
    <t>ICT en dergelijke</t>
  </si>
  <si>
    <t>reservering uitgave beurzen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</si>
</sst>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16" fontId="0" fillId="0" borderId="0" xfId="0" applyNumberFormat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wrapText="1"/>
    </xf>
    <xf numFmtId="1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C2BD-6CC5-4E19-BA51-6CC5AA515972}">
  <dimension ref="A1:Q72"/>
  <sheetViews>
    <sheetView topLeftCell="D1" workbookViewId="0">
      <selection activeCell="M10" sqref="M10"/>
    </sheetView>
  </sheetViews>
  <sheetFormatPr defaultRowHeight="14.45"/>
  <cols>
    <col min="1" max="1" width="19.7109375" bestFit="1" customWidth="1"/>
    <col min="2" max="2" width="4.42578125" bestFit="1" customWidth="1"/>
    <col min="3" max="3" width="10.85546875" bestFit="1" customWidth="1"/>
    <col min="4" max="4" width="16.5703125" bestFit="1" customWidth="1"/>
    <col min="5" max="5" width="27" bestFit="1" customWidth="1"/>
    <col min="8" max="8" width="10.7109375" hidden="1" customWidth="1"/>
    <col min="10" max="10" width="15.5703125" bestFit="1" customWidth="1"/>
    <col min="11" max="11" width="12.42578125" bestFit="1" customWidth="1"/>
    <col min="12" max="12" width="18.42578125" bestFit="1" customWidth="1"/>
    <col min="13" max="13" width="20.42578125" bestFit="1" customWidth="1"/>
    <col min="14" max="15" width="20.140625" bestFit="1" customWidth="1"/>
    <col min="16" max="16" width="13.5703125" bestFit="1" customWidth="1"/>
  </cols>
  <sheetData>
    <row r="1" spans="1:17" ht="30.75">
      <c r="A1" t="s">
        <v>0</v>
      </c>
      <c r="C1" t="s">
        <v>1</v>
      </c>
      <c r="D1" t="s">
        <v>2</v>
      </c>
      <c r="E1" t="s">
        <v>3</v>
      </c>
      <c r="F1" t="s">
        <v>4</v>
      </c>
      <c r="G1">
        <f>SUM(G3:G59)</f>
        <v>3998.99</v>
      </c>
      <c r="H1" s="9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3" spans="1:17">
      <c r="D3" t="s">
        <v>14</v>
      </c>
      <c r="G3">
        <v>3853.99</v>
      </c>
    </row>
    <row r="4" spans="1:17">
      <c r="A4" t="s">
        <v>15</v>
      </c>
      <c r="B4" t="s">
        <v>16</v>
      </c>
      <c r="F4">
        <f>SUM(F5:F7)</f>
        <v>145</v>
      </c>
      <c r="G4">
        <f>F4</f>
        <v>145</v>
      </c>
      <c r="J4">
        <f>SUM(J5:J48)</f>
        <v>45</v>
      </c>
      <c r="K4">
        <f t="shared" ref="K4:P4" si="0">SUM(K5:K48)</f>
        <v>35</v>
      </c>
      <c r="L4">
        <f t="shared" si="0"/>
        <v>35</v>
      </c>
      <c r="M4">
        <f t="shared" si="0"/>
        <v>30</v>
      </c>
      <c r="N4">
        <f t="shared" si="0"/>
        <v>0</v>
      </c>
      <c r="O4">
        <f t="shared" si="0"/>
        <v>0</v>
      </c>
      <c r="P4">
        <f t="shared" si="0"/>
        <v>0</v>
      </c>
    </row>
    <row r="5" spans="1:17">
      <c r="A5">
        <v>1</v>
      </c>
      <c r="C5" s="1">
        <v>45663</v>
      </c>
      <c r="D5" t="s">
        <v>17</v>
      </c>
      <c r="E5" t="s">
        <v>18</v>
      </c>
      <c r="F5">
        <v>20</v>
      </c>
      <c r="H5">
        <f>F5-J5-K5-L5-M5-N5-O5-P5-Q5-R5-S5-T5</f>
        <v>0</v>
      </c>
      <c r="I5" t="str">
        <f>IF(H5=0,"","boeken")</f>
        <v/>
      </c>
      <c r="J5">
        <v>20</v>
      </c>
    </row>
    <row r="6" spans="1:17">
      <c r="A6">
        <v>2</v>
      </c>
      <c r="C6" s="1">
        <v>45667</v>
      </c>
      <c r="D6" t="s">
        <v>17</v>
      </c>
      <c r="E6" t="s">
        <v>19</v>
      </c>
      <c r="F6">
        <v>100</v>
      </c>
      <c r="H6">
        <f t="shared" ref="H6:H69" si="1">F6-J6-K6-L6-M6-N6-O6-P6-Q6-R6-S6-T6</f>
        <v>0</v>
      </c>
      <c r="I6" t="str">
        <f t="shared" ref="I6:I69" si="2">IF(H6=0,"","boeken")</f>
        <v/>
      </c>
      <c r="K6">
        <v>35</v>
      </c>
      <c r="L6">
        <v>35</v>
      </c>
      <c r="M6">
        <v>30</v>
      </c>
      <c r="Q6" s="1"/>
    </row>
    <row r="7" spans="1:17">
      <c r="A7">
        <v>3</v>
      </c>
      <c r="C7" s="1">
        <v>45668</v>
      </c>
      <c r="D7" t="s">
        <v>17</v>
      </c>
      <c r="E7" t="s">
        <v>20</v>
      </c>
      <c r="F7">
        <v>25</v>
      </c>
      <c r="H7">
        <f t="shared" si="1"/>
        <v>0</v>
      </c>
      <c r="I7" t="str">
        <f t="shared" si="2"/>
        <v/>
      </c>
      <c r="J7">
        <v>25</v>
      </c>
      <c r="Q7" s="4"/>
    </row>
    <row r="8" spans="1:17">
      <c r="H8">
        <f t="shared" si="1"/>
        <v>0</v>
      </c>
      <c r="I8" t="str">
        <f t="shared" si="2"/>
        <v/>
      </c>
      <c r="Q8" s="4"/>
    </row>
    <row r="9" spans="1:17">
      <c r="A9" t="s">
        <v>15</v>
      </c>
      <c r="B9" t="s">
        <v>21</v>
      </c>
      <c r="F9">
        <f>SUM(F10:F12)</f>
        <v>0</v>
      </c>
      <c r="G9">
        <f>F9</f>
        <v>0</v>
      </c>
      <c r="H9">
        <f t="shared" si="1"/>
        <v>0</v>
      </c>
      <c r="I9" t="str">
        <f t="shared" si="2"/>
        <v/>
      </c>
    </row>
    <row r="10" spans="1:17">
      <c r="A10">
        <v>1</v>
      </c>
      <c r="H10">
        <f t="shared" si="1"/>
        <v>0</v>
      </c>
      <c r="I10" t="str">
        <f t="shared" si="2"/>
        <v/>
      </c>
    </row>
    <row r="11" spans="1:17">
      <c r="A11">
        <v>2</v>
      </c>
      <c r="C11" s="1"/>
      <c r="H11">
        <f t="shared" si="1"/>
        <v>0</v>
      </c>
      <c r="I11" t="str">
        <f t="shared" si="2"/>
        <v/>
      </c>
    </row>
    <row r="12" spans="1:17">
      <c r="A12">
        <v>3</v>
      </c>
      <c r="H12">
        <f t="shared" si="1"/>
        <v>0</v>
      </c>
      <c r="I12" t="str">
        <f t="shared" si="2"/>
        <v/>
      </c>
    </row>
    <row r="13" spans="1:17">
      <c r="H13">
        <f t="shared" si="1"/>
        <v>0</v>
      </c>
      <c r="I13" t="str">
        <f t="shared" si="2"/>
        <v/>
      </c>
    </row>
    <row r="14" spans="1:17">
      <c r="A14" t="s">
        <v>15</v>
      </c>
      <c r="B14" t="s">
        <v>22</v>
      </c>
      <c r="F14">
        <f>SUM(F15:F17)</f>
        <v>0</v>
      </c>
      <c r="G14">
        <f>F14</f>
        <v>0</v>
      </c>
      <c r="H14">
        <f t="shared" si="1"/>
        <v>0</v>
      </c>
      <c r="I14" t="str">
        <f t="shared" si="2"/>
        <v/>
      </c>
    </row>
    <row r="15" spans="1:17">
      <c r="A15">
        <v>1</v>
      </c>
      <c r="C15" s="1"/>
      <c r="H15">
        <f t="shared" si="1"/>
        <v>0</v>
      </c>
      <c r="I15" t="str">
        <f t="shared" si="2"/>
        <v/>
      </c>
    </row>
    <row r="16" spans="1:17">
      <c r="A16">
        <v>2</v>
      </c>
      <c r="H16">
        <f t="shared" si="1"/>
        <v>0</v>
      </c>
      <c r="I16" t="str">
        <f t="shared" si="2"/>
        <v/>
      </c>
    </row>
    <row r="17" spans="1:9">
      <c r="A17">
        <v>3</v>
      </c>
      <c r="C17" s="4"/>
      <c r="H17">
        <f t="shared" si="1"/>
        <v>0</v>
      </c>
      <c r="I17" t="str">
        <f t="shared" si="2"/>
        <v/>
      </c>
    </row>
    <row r="18" spans="1:9">
      <c r="C18" s="4"/>
      <c r="H18">
        <f t="shared" si="1"/>
        <v>0</v>
      </c>
      <c r="I18" t="str">
        <f t="shared" si="2"/>
        <v/>
      </c>
    </row>
    <row r="19" spans="1:9">
      <c r="A19" t="s">
        <v>15</v>
      </c>
      <c r="B19" t="s">
        <v>23</v>
      </c>
      <c r="F19">
        <f>SUM(F20:F22)</f>
        <v>0</v>
      </c>
      <c r="G19">
        <f>F19</f>
        <v>0</v>
      </c>
      <c r="H19">
        <f t="shared" si="1"/>
        <v>0</v>
      </c>
      <c r="I19" t="str">
        <f t="shared" si="2"/>
        <v/>
      </c>
    </row>
    <row r="20" spans="1:9">
      <c r="A20">
        <v>1</v>
      </c>
      <c r="C20" s="1"/>
      <c r="H20">
        <f t="shared" si="1"/>
        <v>0</v>
      </c>
      <c r="I20" t="str">
        <f t="shared" si="2"/>
        <v/>
      </c>
    </row>
    <row r="21" spans="1:9">
      <c r="A21">
        <v>2</v>
      </c>
      <c r="C21" s="1"/>
      <c r="H21">
        <f t="shared" si="1"/>
        <v>0</v>
      </c>
      <c r="I21" t="str">
        <f t="shared" si="2"/>
        <v/>
      </c>
    </row>
    <row r="22" spans="1:9">
      <c r="A22">
        <v>3</v>
      </c>
      <c r="C22" s="1"/>
      <c r="H22">
        <f t="shared" si="1"/>
        <v>0</v>
      </c>
      <c r="I22" t="str">
        <f t="shared" si="2"/>
        <v/>
      </c>
    </row>
    <row r="23" spans="1:9">
      <c r="H23">
        <f t="shared" si="1"/>
        <v>0</v>
      </c>
      <c r="I23" t="str">
        <f t="shared" si="2"/>
        <v/>
      </c>
    </row>
    <row r="24" spans="1:9">
      <c r="A24" t="s">
        <v>15</v>
      </c>
      <c r="B24" t="s">
        <v>24</v>
      </c>
      <c r="F24">
        <f>SUM(F25:F27)</f>
        <v>0</v>
      </c>
      <c r="G24">
        <f>F24</f>
        <v>0</v>
      </c>
      <c r="H24">
        <f t="shared" si="1"/>
        <v>0</v>
      </c>
      <c r="I24" t="str">
        <f t="shared" si="2"/>
        <v/>
      </c>
    </row>
    <row r="25" spans="1:9">
      <c r="A25">
        <v>1</v>
      </c>
      <c r="H25">
        <f t="shared" si="1"/>
        <v>0</v>
      </c>
      <c r="I25" t="str">
        <f t="shared" si="2"/>
        <v/>
      </c>
    </row>
    <row r="26" spans="1:9">
      <c r="A26">
        <v>2</v>
      </c>
      <c r="C26" s="1"/>
      <c r="H26">
        <f t="shared" si="1"/>
        <v>0</v>
      </c>
      <c r="I26" t="str">
        <f t="shared" si="2"/>
        <v/>
      </c>
    </row>
    <row r="27" spans="1:9">
      <c r="A27">
        <v>3</v>
      </c>
      <c r="H27">
        <f t="shared" si="1"/>
        <v>0</v>
      </c>
      <c r="I27" t="str">
        <f t="shared" si="2"/>
        <v/>
      </c>
    </row>
    <row r="28" spans="1:9">
      <c r="H28">
        <f t="shared" si="1"/>
        <v>0</v>
      </c>
      <c r="I28" t="str">
        <f t="shared" si="2"/>
        <v/>
      </c>
    </row>
    <row r="29" spans="1:9">
      <c r="A29" t="s">
        <v>15</v>
      </c>
      <c r="B29" t="s">
        <v>25</v>
      </c>
      <c r="F29">
        <f>SUM(F30:F32)</f>
        <v>0</v>
      </c>
      <c r="G29">
        <f>F29</f>
        <v>0</v>
      </c>
      <c r="H29">
        <f t="shared" si="1"/>
        <v>0</v>
      </c>
      <c r="I29" t="str">
        <f t="shared" si="2"/>
        <v/>
      </c>
    </row>
    <row r="30" spans="1:9">
      <c r="A30">
        <v>1</v>
      </c>
      <c r="C30" s="1"/>
      <c r="H30">
        <f t="shared" si="1"/>
        <v>0</v>
      </c>
      <c r="I30" t="str">
        <f t="shared" si="2"/>
        <v/>
      </c>
    </row>
    <row r="31" spans="1:9">
      <c r="A31">
        <v>2</v>
      </c>
      <c r="H31">
        <f t="shared" si="1"/>
        <v>0</v>
      </c>
      <c r="I31" t="str">
        <f t="shared" si="2"/>
        <v/>
      </c>
    </row>
    <row r="32" spans="1:9">
      <c r="A32">
        <v>3</v>
      </c>
      <c r="C32" s="4"/>
      <c r="H32">
        <f t="shared" si="1"/>
        <v>0</v>
      </c>
      <c r="I32" t="str">
        <f t="shared" si="2"/>
        <v/>
      </c>
    </row>
    <row r="33" spans="1:9">
      <c r="H33">
        <f t="shared" si="1"/>
        <v>0</v>
      </c>
      <c r="I33" t="str">
        <f t="shared" si="2"/>
        <v/>
      </c>
    </row>
    <row r="34" spans="1:9">
      <c r="A34" t="s">
        <v>15</v>
      </c>
      <c r="B34" t="s">
        <v>26</v>
      </c>
      <c r="F34">
        <f>SUM(F35:F37)</f>
        <v>0</v>
      </c>
      <c r="G34">
        <f>F34</f>
        <v>0</v>
      </c>
      <c r="H34">
        <f t="shared" si="1"/>
        <v>0</v>
      </c>
      <c r="I34" t="str">
        <f t="shared" si="2"/>
        <v/>
      </c>
    </row>
    <row r="35" spans="1:9">
      <c r="A35">
        <v>1</v>
      </c>
      <c r="H35">
        <f t="shared" si="1"/>
        <v>0</v>
      </c>
      <c r="I35" t="str">
        <f t="shared" si="2"/>
        <v/>
      </c>
    </row>
    <row r="36" spans="1:9">
      <c r="A36">
        <v>2</v>
      </c>
      <c r="C36" s="1"/>
      <c r="H36">
        <f t="shared" si="1"/>
        <v>0</v>
      </c>
      <c r="I36" t="str">
        <f t="shared" si="2"/>
        <v/>
      </c>
    </row>
    <row r="37" spans="1:9">
      <c r="A37">
        <v>3</v>
      </c>
      <c r="H37">
        <f t="shared" si="1"/>
        <v>0</v>
      </c>
      <c r="I37" t="str">
        <f t="shared" si="2"/>
        <v/>
      </c>
    </row>
    <row r="38" spans="1:9">
      <c r="H38">
        <f t="shared" si="1"/>
        <v>0</v>
      </c>
      <c r="I38" t="str">
        <f t="shared" si="2"/>
        <v/>
      </c>
    </row>
    <row r="39" spans="1:9">
      <c r="A39" t="s">
        <v>15</v>
      </c>
      <c r="B39" t="s">
        <v>27</v>
      </c>
      <c r="F39">
        <f>SUM(F40:F42)</f>
        <v>0</v>
      </c>
      <c r="G39">
        <f>F39</f>
        <v>0</v>
      </c>
      <c r="H39">
        <f t="shared" si="1"/>
        <v>0</v>
      </c>
      <c r="I39" t="str">
        <f t="shared" si="2"/>
        <v/>
      </c>
    </row>
    <row r="40" spans="1:9">
      <c r="A40">
        <v>1</v>
      </c>
      <c r="H40">
        <f t="shared" si="1"/>
        <v>0</v>
      </c>
      <c r="I40" t="str">
        <f t="shared" si="2"/>
        <v/>
      </c>
    </row>
    <row r="41" spans="1:9">
      <c r="A41">
        <v>2</v>
      </c>
      <c r="C41" s="1"/>
      <c r="H41">
        <f t="shared" si="1"/>
        <v>0</v>
      </c>
      <c r="I41" t="str">
        <f t="shared" si="2"/>
        <v/>
      </c>
    </row>
    <row r="42" spans="1:9">
      <c r="A42">
        <v>3</v>
      </c>
      <c r="C42" s="1"/>
      <c r="H42">
        <f t="shared" si="1"/>
        <v>0</v>
      </c>
      <c r="I42" t="str">
        <f t="shared" si="2"/>
        <v/>
      </c>
    </row>
    <row r="43" spans="1:9">
      <c r="H43">
        <f t="shared" si="1"/>
        <v>0</v>
      </c>
      <c r="I43" t="str">
        <f t="shared" si="2"/>
        <v/>
      </c>
    </row>
    <row r="44" spans="1:9">
      <c r="A44" t="s">
        <v>15</v>
      </c>
      <c r="B44" t="s">
        <v>28</v>
      </c>
      <c r="F44">
        <f>SUM(F45:F47)</f>
        <v>0</v>
      </c>
      <c r="G44">
        <f>F44</f>
        <v>0</v>
      </c>
      <c r="H44">
        <f t="shared" si="1"/>
        <v>0</v>
      </c>
      <c r="I44" t="str">
        <f t="shared" si="2"/>
        <v/>
      </c>
    </row>
    <row r="45" spans="1:9">
      <c r="A45">
        <v>1</v>
      </c>
      <c r="H45">
        <f t="shared" si="1"/>
        <v>0</v>
      </c>
      <c r="I45" t="str">
        <f t="shared" si="2"/>
        <v/>
      </c>
    </row>
    <row r="46" spans="1:9">
      <c r="A46">
        <v>2</v>
      </c>
      <c r="C46" s="1"/>
      <c r="H46">
        <f t="shared" si="1"/>
        <v>0</v>
      </c>
      <c r="I46" t="str">
        <f t="shared" si="2"/>
        <v/>
      </c>
    </row>
    <row r="47" spans="1:9">
      <c r="A47">
        <v>3</v>
      </c>
      <c r="H47">
        <f t="shared" si="1"/>
        <v>0</v>
      </c>
      <c r="I47" t="str">
        <f t="shared" si="2"/>
        <v/>
      </c>
    </row>
    <row r="48" spans="1:9">
      <c r="H48">
        <f t="shared" si="1"/>
        <v>0</v>
      </c>
      <c r="I48" t="str">
        <f t="shared" si="2"/>
        <v/>
      </c>
    </row>
    <row r="49" spans="1:9">
      <c r="A49" t="s">
        <v>15</v>
      </c>
      <c r="B49" t="s">
        <v>29</v>
      </c>
      <c r="F49">
        <f>SUM(F50:F52)</f>
        <v>0</v>
      </c>
      <c r="G49">
        <f>SUM(F50:F52)</f>
        <v>0</v>
      </c>
      <c r="H49">
        <f t="shared" si="1"/>
        <v>0</v>
      </c>
      <c r="I49" t="str">
        <f t="shared" si="2"/>
        <v/>
      </c>
    </row>
    <row r="50" spans="1:9">
      <c r="A50">
        <v>1</v>
      </c>
      <c r="C50" s="4"/>
      <c r="H50">
        <f t="shared" si="1"/>
        <v>0</v>
      </c>
      <c r="I50" t="str">
        <f t="shared" si="2"/>
        <v/>
      </c>
    </row>
    <row r="51" spans="1:9">
      <c r="A51">
        <v>2</v>
      </c>
      <c r="C51" s="1"/>
      <c r="H51">
        <f t="shared" si="1"/>
        <v>0</v>
      </c>
      <c r="I51" t="str">
        <f t="shared" si="2"/>
        <v/>
      </c>
    </row>
    <row r="52" spans="1:9">
      <c r="A52">
        <v>3</v>
      </c>
      <c r="H52">
        <f t="shared" si="1"/>
        <v>0</v>
      </c>
      <c r="I52" t="str">
        <f t="shared" si="2"/>
        <v/>
      </c>
    </row>
    <row r="53" spans="1:9">
      <c r="H53">
        <f t="shared" si="1"/>
        <v>0</v>
      </c>
      <c r="I53" t="str">
        <f t="shared" si="2"/>
        <v/>
      </c>
    </row>
    <row r="54" spans="1:9">
      <c r="A54" t="s">
        <v>15</v>
      </c>
      <c r="B54" t="s">
        <v>30</v>
      </c>
      <c r="F54">
        <f>SUM(F55:F57)</f>
        <v>0</v>
      </c>
      <c r="G54">
        <f>F54</f>
        <v>0</v>
      </c>
      <c r="H54">
        <f t="shared" si="1"/>
        <v>0</v>
      </c>
      <c r="I54" t="str">
        <f t="shared" si="2"/>
        <v/>
      </c>
    </row>
    <row r="55" spans="1:9">
      <c r="A55">
        <v>1</v>
      </c>
      <c r="H55">
        <f t="shared" si="1"/>
        <v>0</v>
      </c>
      <c r="I55" t="str">
        <f t="shared" si="2"/>
        <v/>
      </c>
    </row>
    <row r="56" spans="1:9">
      <c r="A56">
        <v>2</v>
      </c>
      <c r="C56" s="1"/>
      <c r="H56">
        <f t="shared" si="1"/>
        <v>0</v>
      </c>
      <c r="I56" t="str">
        <f t="shared" si="2"/>
        <v/>
      </c>
    </row>
    <row r="57" spans="1:9">
      <c r="A57">
        <v>3</v>
      </c>
      <c r="H57">
        <f t="shared" si="1"/>
        <v>0</v>
      </c>
      <c r="I57" t="str">
        <f t="shared" si="2"/>
        <v/>
      </c>
    </row>
    <row r="58" spans="1:9">
      <c r="H58">
        <f t="shared" si="1"/>
        <v>0</v>
      </c>
      <c r="I58" t="str">
        <f t="shared" si="2"/>
        <v/>
      </c>
    </row>
    <row r="59" spans="1:9">
      <c r="A59" t="s">
        <v>15</v>
      </c>
      <c r="B59" t="s">
        <v>31</v>
      </c>
      <c r="F59">
        <f>SUM(F60:F62)</f>
        <v>0</v>
      </c>
      <c r="G59">
        <f>F59</f>
        <v>0</v>
      </c>
      <c r="H59">
        <f t="shared" si="1"/>
        <v>0</v>
      </c>
      <c r="I59" t="str">
        <f t="shared" si="2"/>
        <v/>
      </c>
    </row>
    <row r="60" spans="1:9">
      <c r="A60">
        <v>1</v>
      </c>
      <c r="C60" s="4"/>
      <c r="H60">
        <f t="shared" si="1"/>
        <v>0</v>
      </c>
      <c r="I60" t="str">
        <f t="shared" si="2"/>
        <v/>
      </c>
    </row>
    <row r="61" spans="1:9">
      <c r="A61">
        <v>2</v>
      </c>
      <c r="C61" s="4"/>
      <c r="H61">
        <f t="shared" si="1"/>
        <v>0</v>
      </c>
      <c r="I61" t="str">
        <f t="shared" si="2"/>
        <v/>
      </c>
    </row>
    <row r="62" spans="1:9">
      <c r="A62">
        <v>3</v>
      </c>
      <c r="C62" s="4"/>
      <c r="H62">
        <f t="shared" si="1"/>
        <v>0</v>
      </c>
      <c r="I62" t="str">
        <f t="shared" si="2"/>
        <v/>
      </c>
    </row>
    <row r="63" spans="1:9">
      <c r="H63">
        <f t="shared" si="1"/>
        <v>0</v>
      </c>
      <c r="I63" t="str">
        <f t="shared" si="2"/>
        <v/>
      </c>
    </row>
    <row r="64" spans="1:9">
      <c r="H64">
        <f t="shared" si="1"/>
        <v>0</v>
      </c>
      <c r="I64" t="str">
        <f t="shared" si="2"/>
        <v/>
      </c>
    </row>
    <row r="65" spans="8:9">
      <c r="H65">
        <f t="shared" si="1"/>
        <v>0</v>
      </c>
      <c r="I65" t="str">
        <f t="shared" si="2"/>
        <v/>
      </c>
    </row>
    <row r="66" spans="8:9">
      <c r="H66">
        <f t="shared" si="1"/>
        <v>0</v>
      </c>
      <c r="I66" t="str">
        <f t="shared" si="2"/>
        <v/>
      </c>
    </row>
    <row r="67" spans="8:9">
      <c r="H67">
        <f t="shared" si="1"/>
        <v>0</v>
      </c>
      <c r="I67" t="str">
        <f t="shared" si="2"/>
        <v/>
      </c>
    </row>
    <row r="68" spans="8:9">
      <c r="H68">
        <f t="shared" si="1"/>
        <v>0</v>
      </c>
      <c r="I68" t="str">
        <f t="shared" si="2"/>
        <v/>
      </c>
    </row>
    <row r="69" spans="8:9">
      <c r="H69">
        <f t="shared" si="1"/>
        <v>0</v>
      </c>
      <c r="I69" t="str">
        <f t="shared" si="2"/>
        <v/>
      </c>
    </row>
    <row r="70" spans="8:9">
      <c r="H70">
        <f t="shared" ref="H70:H72" si="3">F70-J70-K70-L70-M70-N70-O70-P70-Q70-R70-S70-T70</f>
        <v>0</v>
      </c>
      <c r="I70" t="str">
        <f t="shared" ref="I70:I72" si="4">IF(H70=0,"","boeken")</f>
        <v/>
      </c>
    </row>
    <row r="71" spans="8:9">
      <c r="H71">
        <f t="shared" si="3"/>
        <v>0</v>
      </c>
      <c r="I71" t="str">
        <f t="shared" si="4"/>
        <v/>
      </c>
    </row>
    <row r="72" spans="8:9">
      <c r="H72">
        <f t="shared" si="3"/>
        <v>0</v>
      </c>
      <c r="I72" t="str">
        <f t="shared" si="4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DC02-6E33-4A5E-8B43-8656F664FA85}">
  <dimension ref="A1:T76"/>
  <sheetViews>
    <sheetView workbookViewId="0">
      <selection activeCell="J9" sqref="J9"/>
    </sheetView>
  </sheetViews>
  <sheetFormatPr defaultRowHeight="14.45"/>
  <cols>
    <col min="1" max="1" width="16.28515625" bestFit="1" customWidth="1"/>
    <col min="2" max="2" width="5.140625" bestFit="1" customWidth="1"/>
    <col min="3" max="3" width="10.28515625" bestFit="1" customWidth="1"/>
    <col min="4" max="4" width="15.42578125" bestFit="1" customWidth="1"/>
    <col min="5" max="5" width="24.28515625" bestFit="1" customWidth="1"/>
    <col min="8" max="8" width="0" hidden="1" customWidth="1"/>
    <col min="9" max="9" width="8.85546875" customWidth="1"/>
    <col min="10" max="10" width="16" bestFit="1" customWidth="1"/>
    <col min="11" max="11" width="15.42578125" bestFit="1" customWidth="1"/>
    <col min="14" max="14" width="12.42578125" bestFit="1" customWidth="1"/>
    <col min="15" max="15" width="10.5703125" bestFit="1" customWidth="1"/>
    <col min="16" max="16" width="10" bestFit="1" customWidth="1"/>
    <col min="19" max="19" width="10.7109375" bestFit="1" customWidth="1"/>
    <col min="20" max="20" width="10.5703125" bestFit="1" customWidth="1"/>
  </cols>
  <sheetData>
    <row r="1" spans="1:20" ht="15">
      <c r="A1" t="s">
        <v>0</v>
      </c>
      <c r="C1" t="s">
        <v>1</v>
      </c>
      <c r="D1" t="s">
        <v>32</v>
      </c>
      <c r="E1" t="s">
        <v>3</v>
      </c>
      <c r="F1" t="s">
        <v>4</v>
      </c>
      <c r="G1">
        <f>SUM(G3:G62)</f>
        <v>81.36</v>
      </c>
      <c r="H1" t="s">
        <v>5</v>
      </c>
      <c r="I1" s="9" t="s">
        <v>6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38</v>
      </c>
    </row>
    <row r="2" spans="1:20">
      <c r="J2">
        <f>SUM(J3:J66)</f>
        <v>21.36</v>
      </c>
      <c r="K2">
        <f t="shared" ref="K2:T2" si="0">SUM(K3:K66)</f>
        <v>0</v>
      </c>
      <c r="L2">
        <f t="shared" si="0"/>
        <v>0</v>
      </c>
      <c r="M2">
        <f t="shared" si="0"/>
        <v>60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 t="shared" si="0"/>
        <v>0</v>
      </c>
    </row>
    <row r="3" spans="1:20">
      <c r="A3" t="s">
        <v>43</v>
      </c>
      <c r="B3" t="s">
        <v>16</v>
      </c>
      <c r="F3">
        <f>SUM(F4:F7)</f>
        <v>81.36</v>
      </c>
      <c r="G3">
        <f>F3</f>
        <v>81.36</v>
      </c>
    </row>
    <row r="4" spans="1:20">
      <c r="A4">
        <v>1</v>
      </c>
      <c r="C4" s="1">
        <v>45668</v>
      </c>
      <c r="D4" t="s">
        <v>44</v>
      </c>
      <c r="E4" t="s">
        <v>45</v>
      </c>
      <c r="F4">
        <v>60</v>
      </c>
      <c r="H4">
        <f>F4-J4-K4-L4-M4-N4-O4-P4-Q4-R4-S4-T4</f>
        <v>0</v>
      </c>
      <c r="I4" t="str">
        <f>IF(H4=0,"","boeken")</f>
        <v/>
      </c>
      <c r="M4">
        <v>60</v>
      </c>
    </row>
    <row r="5" spans="1:20">
      <c r="A5">
        <v>2</v>
      </c>
      <c r="C5" s="4">
        <v>45683</v>
      </c>
      <c r="D5" t="s">
        <v>46</v>
      </c>
      <c r="E5" t="s">
        <v>47</v>
      </c>
      <c r="F5">
        <v>21.36</v>
      </c>
      <c r="H5">
        <f t="shared" ref="H5:H68" si="1">F5-J5-K5-L5-M5-N5-O5-P5-Q5-R5-S5-T5</f>
        <v>0</v>
      </c>
      <c r="I5" t="str">
        <f t="shared" ref="I5:I68" si="2">IF(H5=0,"","boeken")</f>
        <v/>
      </c>
      <c r="J5">
        <v>21.36</v>
      </c>
    </row>
    <row r="6" spans="1:20">
      <c r="A6">
        <v>3</v>
      </c>
      <c r="H6">
        <f t="shared" si="1"/>
        <v>0</v>
      </c>
      <c r="I6" t="str">
        <f t="shared" si="2"/>
        <v/>
      </c>
    </row>
    <row r="7" spans="1:20">
      <c r="H7">
        <f t="shared" si="1"/>
        <v>0</v>
      </c>
      <c r="I7" t="str">
        <f t="shared" si="2"/>
        <v/>
      </c>
    </row>
    <row r="8" spans="1:20">
      <c r="A8" t="s">
        <v>43</v>
      </c>
      <c r="B8" t="s">
        <v>21</v>
      </c>
      <c r="F8">
        <f>SUM(F9:F11)</f>
        <v>0</v>
      </c>
      <c r="G8">
        <f>F8</f>
        <v>0</v>
      </c>
      <c r="H8">
        <f t="shared" si="1"/>
        <v>0</v>
      </c>
      <c r="I8" t="str">
        <f t="shared" si="2"/>
        <v/>
      </c>
    </row>
    <row r="9" spans="1:20">
      <c r="A9">
        <v>1</v>
      </c>
      <c r="C9" s="1"/>
      <c r="H9">
        <f t="shared" si="1"/>
        <v>0</v>
      </c>
      <c r="I9" t="str">
        <f t="shared" si="2"/>
        <v/>
      </c>
    </row>
    <row r="10" spans="1:20">
      <c r="A10">
        <v>2</v>
      </c>
      <c r="C10" s="1"/>
      <c r="H10">
        <f t="shared" si="1"/>
        <v>0</v>
      </c>
      <c r="I10" t="str">
        <f t="shared" si="2"/>
        <v/>
      </c>
    </row>
    <row r="11" spans="1:20">
      <c r="A11">
        <v>3</v>
      </c>
      <c r="H11">
        <f t="shared" si="1"/>
        <v>0</v>
      </c>
      <c r="I11" t="str">
        <f t="shared" si="2"/>
        <v/>
      </c>
    </row>
    <row r="12" spans="1:20">
      <c r="H12">
        <f t="shared" si="1"/>
        <v>0</v>
      </c>
      <c r="I12" t="str">
        <f t="shared" si="2"/>
        <v/>
      </c>
    </row>
    <row r="13" spans="1:20">
      <c r="A13" t="s">
        <v>43</v>
      </c>
      <c r="B13" t="s">
        <v>22</v>
      </c>
      <c r="F13">
        <f>SUM(F14:F16)</f>
        <v>0</v>
      </c>
      <c r="G13">
        <f>F13</f>
        <v>0</v>
      </c>
      <c r="H13">
        <f t="shared" si="1"/>
        <v>0</v>
      </c>
      <c r="I13" t="str">
        <f t="shared" si="2"/>
        <v/>
      </c>
    </row>
    <row r="14" spans="1:20">
      <c r="A14">
        <v>1</v>
      </c>
      <c r="C14" s="1"/>
      <c r="H14">
        <f t="shared" si="1"/>
        <v>0</v>
      </c>
      <c r="I14" t="str">
        <f t="shared" si="2"/>
        <v/>
      </c>
    </row>
    <row r="15" spans="1:20">
      <c r="A15">
        <v>2</v>
      </c>
      <c r="H15">
        <f t="shared" si="1"/>
        <v>0</v>
      </c>
      <c r="I15" t="str">
        <f t="shared" si="2"/>
        <v/>
      </c>
    </row>
    <row r="16" spans="1:20">
      <c r="A16">
        <v>3</v>
      </c>
      <c r="H16">
        <f t="shared" si="1"/>
        <v>0</v>
      </c>
      <c r="I16" t="str">
        <f t="shared" si="2"/>
        <v/>
      </c>
    </row>
    <row r="17" spans="1:9">
      <c r="H17">
        <f t="shared" si="1"/>
        <v>0</v>
      </c>
      <c r="I17" t="str">
        <f t="shared" si="2"/>
        <v/>
      </c>
    </row>
    <row r="18" spans="1:9">
      <c r="A18" t="s">
        <v>43</v>
      </c>
      <c r="B18" t="s">
        <v>23</v>
      </c>
      <c r="F18">
        <f>SUM(F19:F21)</f>
        <v>0</v>
      </c>
      <c r="G18">
        <f>F18</f>
        <v>0</v>
      </c>
      <c r="H18">
        <f t="shared" si="1"/>
        <v>0</v>
      </c>
      <c r="I18" t="str">
        <f t="shared" si="2"/>
        <v/>
      </c>
    </row>
    <row r="19" spans="1:9">
      <c r="A19">
        <v>1</v>
      </c>
      <c r="C19" s="1"/>
      <c r="H19">
        <f t="shared" si="1"/>
        <v>0</v>
      </c>
      <c r="I19" t="str">
        <f t="shared" si="2"/>
        <v/>
      </c>
    </row>
    <row r="20" spans="1:9">
      <c r="A20">
        <v>2</v>
      </c>
      <c r="C20" s="1"/>
      <c r="H20">
        <f t="shared" si="1"/>
        <v>0</v>
      </c>
      <c r="I20" t="str">
        <f t="shared" si="2"/>
        <v/>
      </c>
    </row>
    <row r="21" spans="1:9">
      <c r="A21">
        <v>3</v>
      </c>
      <c r="H21">
        <f t="shared" si="1"/>
        <v>0</v>
      </c>
      <c r="I21" t="str">
        <f t="shared" si="2"/>
        <v/>
      </c>
    </row>
    <row r="22" spans="1:9">
      <c r="H22">
        <f t="shared" si="1"/>
        <v>0</v>
      </c>
      <c r="I22" t="str">
        <f t="shared" si="2"/>
        <v/>
      </c>
    </row>
    <row r="23" spans="1:9">
      <c r="A23" t="s">
        <v>43</v>
      </c>
      <c r="B23" t="s">
        <v>24</v>
      </c>
      <c r="F23">
        <f>SUM(F24:F26)</f>
        <v>0</v>
      </c>
      <c r="G23">
        <f>F23</f>
        <v>0</v>
      </c>
      <c r="H23">
        <f t="shared" si="1"/>
        <v>0</v>
      </c>
      <c r="I23" t="str">
        <f t="shared" si="2"/>
        <v/>
      </c>
    </row>
    <row r="24" spans="1:9">
      <c r="A24">
        <v>1</v>
      </c>
      <c r="C24" s="1"/>
      <c r="H24">
        <f t="shared" si="1"/>
        <v>0</v>
      </c>
      <c r="I24" t="str">
        <f t="shared" si="2"/>
        <v/>
      </c>
    </row>
    <row r="25" spans="1:9">
      <c r="A25">
        <v>2</v>
      </c>
      <c r="C25" s="1"/>
      <c r="H25">
        <f t="shared" si="1"/>
        <v>0</v>
      </c>
      <c r="I25" t="str">
        <f t="shared" si="2"/>
        <v/>
      </c>
    </row>
    <row r="26" spans="1:9">
      <c r="A26">
        <v>3</v>
      </c>
      <c r="H26">
        <f t="shared" si="1"/>
        <v>0</v>
      </c>
      <c r="I26" t="str">
        <f t="shared" si="2"/>
        <v/>
      </c>
    </row>
    <row r="27" spans="1:9">
      <c r="H27">
        <f t="shared" si="1"/>
        <v>0</v>
      </c>
      <c r="I27" t="str">
        <f t="shared" si="2"/>
        <v/>
      </c>
    </row>
    <row r="28" spans="1:9">
      <c r="A28" t="s">
        <v>43</v>
      </c>
      <c r="B28" t="s">
        <v>25</v>
      </c>
      <c r="F28">
        <f>SUM(F29:F31)</f>
        <v>0</v>
      </c>
      <c r="G28">
        <f>F28</f>
        <v>0</v>
      </c>
      <c r="H28">
        <f t="shared" si="1"/>
        <v>0</v>
      </c>
      <c r="I28" t="str">
        <f t="shared" si="2"/>
        <v/>
      </c>
    </row>
    <row r="29" spans="1:9">
      <c r="A29">
        <v>1</v>
      </c>
      <c r="C29" s="1"/>
      <c r="H29">
        <f t="shared" si="1"/>
        <v>0</v>
      </c>
      <c r="I29" t="str">
        <f t="shared" si="2"/>
        <v/>
      </c>
    </row>
    <row r="30" spans="1:9">
      <c r="A30">
        <v>2</v>
      </c>
      <c r="H30">
        <f t="shared" si="1"/>
        <v>0</v>
      </c>
      <c r="I30" t="str">
        <f t="shared" si="2"/>
        <v/>
      </c>
    </row>
    <row r="31" spans="1:9">
      <c r="A31">
        <v>3</v>
      </c>
      <c r="H31">
        <f t="shared" si="1"/>
        <v>0</v>
      </c>
      <c r="I31" t="str">
        <f t="shared" si="2"/>
        <v/>
      </c>
    </row>
    <row r="32" spans="1:9">
      <c r="H32">
        <f t="shared" si="1"/>
        <v>0</v>
      </c>
      <c r="I32" t="str">
        <f t="shared" si="2"/>
        <v/>
      </c>
    </row>
    <row r="33" spans="1:9">
      <c r="A33" t="s">
        <v>43</v>
      </c>
      <c r="B33" t="s">
        <v>26</v>
      </c>
      <c r="F33">
        <f>SUM(F34:F36)</f>
        <v>0</v>
      </c>
      <c r="G33">
        <f>F33</f>
        <v>0</v>
      </c>
      <c r="H33">
        <f t="shared" si="1"/>
        <v>0</v>
      </c>
      <c r="I33" t="str">
        <f t="shared" si="2"/>
        <v/>
      </c>
    </row>
    <row r="34" spans="1:9">
      <c r="A34">
        <v>1</v>
      </c>
      <c r="C34" s="1"/>
      <c r="H34">
        <f t="shared" si="1"/>
        <v>0</v>
      </c>
      <c r="I34" t="str">
        <f t="shared" si="2"/>
        <v/>
      </c>
    </row>
    <row r="35" spans="1:9">
      <c r="A35">
        <v>2</v>
      </c>
      <c r="H35">
        <f t="shared" si="1"/>
        <v>0</v>
      </c>
      <c r="I35" t="str">
        <f t="shared" si="2"/>
        <v/>
      </c>
    </row>
    <row r="36" spans="1:9">
      <c r="A36">
        <v>3</v>
      </c>
      <c r="H36">
        <f t="shared" si="1"/>
        <v>0</v>
      </c>
      <c r="I36" t="str">
        <f t="shared" si="2"/>
        <v/>
      </c>
    </row>
    <row r="37" spans="1:9">
      <c r="H37">
        <f t="shared" si="1"/>
        <v>0</v>
      </c>
      <c r="I37" t="str">
        <f t="shared" si="2"/>
        <v/>
      </c>
    </row>
    <row r="38" spans="1:9">
      <c r="A38" t="s">
        <v>43</v>
      </c>
      <c r="B38" t="s">
        <v>27</v>
      </c>
      <c r="F38">
        <f>SUM(F39:F41)</f>
        <v>0</v>
      </c>
      <c r="G38">
        <f>F38</f>
        <v>0</v>
      </c>
      <c r="H38">
        <f t="shared" si="1"/>
        <v>0</v>
      </c>
      <c r="I38" t="str">
        <f t="shared" si="2"/>
        <v/>
      </c>
    </row>
    <row r="39" spans="1:9">
      <c r="A39">
        <v>1</v>
      </c>
      <c r="H39">
        <f t="shared" si="1"/>
        <v>0</v>
      </c>
      <c r="I39" t="str">
        <f t="shared" si="2"/>
        <v/>
      </c>
    </row>
    <row r="40" spans="1:9">
      <c r="A40">
        <v>2</v>
      </c>
      <c r="H40">
        <f t="shared" si="1"/>
        <v>0</v>
      </c>
      <c r="I40" t="str">
        <f t="shared" si="2"/>
        <v/>
      </c>
    </row>
    <row r="41" spans="1:9">
      <c r="A41">
        <v>3</v>
      </c>
      <c r="H41">
        <f t="shared" si="1"/>
        <v>0</v>
      </c>
      <c r="I41" t="str">
        <f t="shared" si="2"/>
        <v/>
      </c>
    </row>
    <row r="42" spans="1:9">
      <c r="H42">
        <f t="shared" si="1"/>
        <v>0</v>
      </c>
      <c r="I42" t="str">
        <f t="shared" si="2"/>
        <v/>
      </c>
    </row>
    <row r="43" spans="1:9">
      <c r="A43" t="s">
        <v>43</v>
      </c>
      <c r="B43" t="s">
        <v>48</v>
      </c>
      <c r="F43">
        <f>SUM(F44:F46)</f>
        <v>0</v>
      </c>
      <c r="G43">
        <f>F43</f>
        <v>0</v>
      </c>
      <c r="H43">
        <f t="shared" si="1"/>
        <v>0</v>
      </c>
      <c r="I43" t="str">
        <f t="shared" si="2"/>
        <v/>
      </c>
    </row>
    <row r="44" spans="1:9">
      <c r="A44">
        <v>1</v>
      </c>
      <c r="C44" s="4"/>
      <c r="H44">
        <f t="shared" si="1"/>
        <v>0</v>
      </c>
      <c r="I44" t="str">
        <f t="shared" si="2"/>
        <v/>
      </c>
    </row>
    <row r="45" spans="1:9">
      <c r="A45">
        <v>2</v>
      </c>
      <c r="H45">
        <f t="shared" si="1"/>
        <v>0</v>
      </c>
      <c r="I45" t="str">
        <f t="shared" si="2"/>
        <v/>
      </c>
    </row>
    <row r="46" spans="1:9">
      <c r="A46">
        <v>3</v>
      </c>
      <c r="H46">
        <f t="shared" si="1"/>
        <v>0</v>
      </c>
      <c r="I46" t="str">
        <f t="shared" si="2"/>
        <v/>
      </c>
    </row>
    <row r="47" spans="1:9">
      <c r="H47">
        <f t="shared" si="1"/>
        <v>0</v>
      </c>
      <c r="I47" t="str">
        <f t="shared" si="2"/>
        <v/>
      </c>
    </row>
    <row r="48" spans="1:9">
      <c r="A48" t="s">
        <v>43</v>
      </c>
      <c r="B48" t="s">
        <v>29</v>
      </c>
      <c r="F48">
        <f>SUM(F49:F51)</f>
        <v>0</v>
      </c>
      <c r="G48">
        <f>F48</f>
        <v>0</v>
      </c>
      <c r="H48">
        <f t="shared" si="1"/>
        <v>0</v>
      </c>
      <c r="I48" t="str">
        <f t="shared" si="2"/>
        <v/>
      </c>
    </row>
    <row r="49" spans="1:9">
      <c r="A49">
        <v>1</v>
      </c>
      <c r="H49">
        <f t="shared" si="1"/>
        <v>0</v>
      </c>
      <c r="I49" t="str">
        <f t="shared" si="2"/>
        <v/>
      </c>
    </row>
    <row r="50" spans="1:9">
      <c r="A50">
        <v>2</v>
      </c>
      <c r="H50">
        <f t="shared" si="1"/>
        <v>0</v>
      </c>
      <c r="I50" t="str">
        <f t="shared" si="2"/>
        <v/>
      </c>
    </row>
    <row r="51" spans="1:9">
      <c r="A51">
        <v>3</v>
      </c>
      <c r="H51">
        <f t="shared" si="1"/>
        <v>0</v>
      </c>
      <c r="I51" t="str">
        <f t="shared" si="2"/>
        <v/>
      </c>
    </row>
    <row r="52" spans="1:9">
      <c r="H52">
        <f t="shared" si="1"/>
        <v>0</v>
      </c>
      <c r="I52" t="str">
        <f t="shared" si="2"/>
        <v/>
      </c>
    </row>
    <row r="53" spans="1:9">
      <c r="A53" t="s">
        <v>43</v>
      </c>
      <c r="B53" t="s">
        <v>30</v>
      </c>
      <c r="F53">
        <f>SUM(F54:F56)</f>
        <v>0</v>
      </c>
      <c r="G53">
        <f>F53</f>
        <v>0</v>
      </c>
      <c r="H53">
        <f t="shared" si="1"/>
        <v>0</v>
      </c>
      <c r="I53" t="str">
        <f t="shared" si="2"/>
        <v/>
      </c>
    </row>
    <row r="54" spans="1:9">
      <c r="A54">
        <v>1</v>
      </c>
      <c r="C54" s="4"/>
      <c r="H54">
        <f t="shared" si="1"/>
        <v>0</v>
      </c>
      <c r="I54" t="str">
        <f t="shared" si="2"/>
        <v/>
      </c>
    </row>
    <row r="55" spans="1:9">
      <c r="A55">
        <v>2</v>
      </c>
      <c r="H55">
        <f t="shared" si="1"/>
        <v>0</v>
      </c>
      <c r="I55" t="str">
        <f t="shared" si="2"/>
        <v/>
      </c>
    </row>
    <row r="56" spans="1:9">
      <c r="A56">
        <v>3</v>
      </c>
      <c r="H56">
        <f t="shared" si="1"/>
        <v>0</v>
      </c>
      <c r="I56" t="str">
        <f t="shared" si="2"/>
        <v/>
      </c>
    </row>
    <row r="57" spans="1:9">
      <c r="H57">
        <f t="shared" si="1"/>
        <v>0</v>
      </c>
      <c r="I57" t="str">
        <f t="shared" si="2"/>
        <v/>
      </c>
    </row>
    <row r="58" spans="1:9">
      <c r="A58" t="s">
        <v>43</v>
      </c>
      <c r="B58" t="s">
        <v>31</v>
      </c>
      <c r="F58">
        <f>SUM(F59:F61)</f>
        <v>0</v>
      </c>
      <c r="G58">
        <f>F58</f>
        <v>0</v>
      </c>
      <c r="H58">
        <f t="shared" si="1"/>
        <v>0</v>
      </c>
      <c r="I58" t="str">
        <f t="shared" si="2"/>
        <v/>
      </c>
    </row>
    <row r="59" spans="1:9">
      <c r="A59">
        <v>1</v>
      </c>
      <c r="C59" s="4"/>
      <c r="H59">
        <f t="shared" si="1"/>
        <v>0</v>
      </c>
      <c r="I59" t="str">
        <f t="shared" si="2"/>
        <v/>
      </c>
    </row>
    <row r="60" spans="1:9">
      <c r="A60">
        <v>2</v>
      </c>
      <c r="C60" s="4"/>
      <c r="H60">
        <f t="shared" si="1"/>
        <v>0</v>
      </c>
      <c r="I60" t="str">
        <f t="shared" si="2"/>
        <v/>
      </c>
    </row>
    <row r="61" spans="1:9">
      <c r="A61">
        <v>3</v>
      </c>
      <c r="H61">
        <f t="shared" si="1"/>
        <v>0</v>
      </c>
      <c r="I61" t="str">
        <f t="shared" si="2"/>
        <v/>
      </c>
    </row>
    <row r="62" spans="1:9">
      <c r="H62">
        <f t="shared" si="1"/>
        <v>0</v>
      </c>
      <c r="I62" t="str">
        <f t="shared" si="2"/>
        <v/>
      </c>
    </row>
    <row r="63" spans="1:9">
      <c r="H63">
        <f t="shared" si="1"/>
        <v>0</v>
      </c>
      <c r="I63" t="str">
        <f t="shared" si="2"/>
        <v/>
      </c>
    </row>
    <row r="64" spans="1:9">
      <c r="H64">
        <f t="shared" si="1"/>
        <v>0</v>
      </c>
      <c r="I64" t="str">
        <f t="shared" si="2"/>
        <v/>
      </c>
    </row>
    <row r="65" spans="8:9">
      <c r="H65">
        <f t="shared" si="1"/>
        <v>0</v>
      </c>
      <c r="I65" t="str">
        <f t="shared" si="2"/>
        <v/>
      </c>
    </row>
    <row r="66" spans="8:9">
      <c r="H66">
        <f t="shared" si="1"/>
        <v>0</v>
      </c>
      <c r="I66" t="str">
        <f t="shared" si="2"/>
        <v/>
      </c>
    </row>
    <row r="67" spans="8:9">
      <c r="H67">
        <f t="shared" si="1"/>
        <v>0</v>
      </c>
      <c r="I67" t="str">
        <f t="shared" si="2"/>
        <v/>
      </c>
    </row>
    <row r="68" spans="8:9">
      <c r="H68">
        <f t="shared" si="1"/>
        <v>0</v>
      </c>
      <c r="I68" t="str">
        <f t="shared" si="2"/>
        <v/>
      </c>
    </row>
    <row r="69" spans="8:9">
      <c r="H69">
        <f t="shared" ref="H69:H76" si="3">F69-J69-K69-L69-M69-N69-O69-P69-Q69-R69-S69-T69</f>
        <v>0</v>
      </c>
      <c r="I69" t="str">
        <f t="shared" ref="I69:I76" si="4">IF(H69=0,"","boeken")</f>
        <v/>
      </c>
    </row>
    <row r="70" spans="8:9">
      <c r="H70">
        <f t="shared" si="3"/>
        <v>0</v>
      </c>
      <c r="I70" t="str">
        <f t="shared" si="4"/>
        <v/>
      </c>
    </row>
    <row r="71" spans="8:9">
      <c r="H71">
        <f t="shared" si="3"/>
        <v>0</v>
      </c>
      <c r="I71" t="str">
        <f t="shared" si="4"/>
        <v/>
      </c>
    </row>
    <row r="72" spans="8:9">
      <c r="H72">
        <f t="shared" si="3"/>
        <v>0</v>
      </c>
      <c r="I72" t="str">
        <f t="shared" si="4"/>
        <v/>
      </c>
    </row>
    <row r="73" spans="8:9">
      <c r="H73">
        <f t="shared" si="3"/>
        <v>0</v>
      </c>
      <c r="I73" t="str">
        <f t="shared" si="4"/>
        <v/>
      </c>
    </row>
    <row r="74" spans="8:9">
      <c r="H74">
        <f t="shared" si="3"/>
        <v>0</v>
      </c>
      <c r="I74" t="str">
        <f t="shared" si="4"/>
        <v/>
      </c>
    </row>
    <row r="75" spans="8:9">
      <c r="H75">
        <f t="shared" si="3"/>
        <v>0</v>
      </c>
      <c r="I75" t="str">
        <f t="shared" si="4"/>
        <v/>
      </c>
    </row>
    <row r="76" spans="8:9">
      <c r="H76">
        <f t="shared" si="3"/>
        <v>0</v>
      </c>
      <c r="I76" t="str">
        <f t="shared" si="4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2A3E-2038-48D4-9320-45ED060A7427}">
  <dimension ref="A1:E39"/>
  <sheetViews>
    <sheetView workbookViewId="0">
      <selection activeCell="C40" sqref="C40"/>
    </sheetView>
  </sheetViews>
  <sheetFormatPr defaultRowHeight="14.45"/>
  <cols>
    <col min="1" max="1" width="13.28515625" bestFit="1" customWidth="1"/>
    <col min="2" max="2" width="13.28515625" customWidth="1"/>
    <col min="3" max="3" width="19.5703125" customWidth="1"/>
    <col min="4" max="4" width="22.85546875" customWidth="1"/>
    <col min="5" max="5" width="8.85546875" style="2"/>
  </cols>
  <sheetData>
    <row r="1" spans="1:5">
      <c r="A1" t="s">
        <v>49</v>
      </c>
      <c r="C1" t="s">
        <v>50</v>
      </c>
      <c r="D1" t="s">
        <v>51</v>
      </c>
    </row>
    <row r="2" spans="1:5">
      <c r="A2" t="s">
        <v>52</v>
      </c>
      <c r="C2">
        <f>SUM(C3:C120)</f>
        <v>81.36</v>
      </c>
      <c r="D2">
        <f>SUM(D3:D120)</f>
        <v>3998.99</v>
      </c>
      <c r="E2" s="2">
        <f>D2-C2</f>
        <v>3917.6299999999997</v>
      </c>
    </row>
    <row r="3" spans="1:5">
      <c r="A3" t="s">
        <v>53</v>
      </c>
      <c r="D3">
        <f>inkomsten!G3</f>
        <v>3853.99</v>
      </c>
      <c r="E3" s="2">
        <v>0</v>
      </c>
    </row>
    <row r="4" spans="1:5">
      <c r="A4" t="s">
        <v>54</v>
      </c>
      <c r="B4" t="s">
        <v>16</v>
      </c>
      <c r="C4">
        <f>uitgaven!F3</f>
        <v>81.36</v>
      </c>
    </row>
    <row r="5" spans="1:5">
      <c r="A5" t="s">
        <v>55</v>
      </c>
      <c r="B5" t="s">
        <v>16</v>
      </c>
      <c r="D5">
        <f>inkomsten!F4</f>
        <v>145</v>
      </c>
    </row>
    <row r="6" spans="1:5">
      <c r="A6" t="s">
        <v>56</v>
      </c>
      <c r="B6" t="s">
        <v>16</v>
      </c>
      <c r="E6" s="2">
        <f>-C4+D5</f>
        <v>63.64</v>
      </c>
    </row>
    <row r="7" spans="1:5">
      <c r="A7" t="s">
        <v>54</v>
      </c>
      <c r="B7" t="s">
        <v>21</v>
      </c>
      <c r="C7">
        <f>uitgaven!F8</f>
        <v>0</v>
      </c>
    </row>
    <row r="8" spans="1:5">
      <c r="A8" t="s">
        <v>55</v>
      </c>
      <c r="B8" t="s">
        <v>21</v>
      </c>
      <c r="D8">
        <f>inkomsten!F9</f>
        <v>0</v>
      </c>
    </row>
    <row r="9" spans="1:5">
      <c r="A9" t="s">
        <v>56</v>
      </c>
      <c r="B9" t="s">
        <v>21</v>
      </c>
      <c r="E9" s="2">
        <f>-C7+D8</f>
        <v>0</v>
      </c>
    </row>
    <row r="10" spans="1:5">
      <c r="A10" t="s">
        <v>54</v>
      </c>
      <c r="B10" t="s">
        <v>22</v>
      </c>
      <c r="C10">
        <f>uitgaven!F13</f>
        <v>0</v>
      </c>
    </row>
    <row r="11" spans="1:5">
      <c r="A11" t="s">
        <v>55</v>
      </c>
      <c r="B11" t="s">
        <v>22</v>
      </c>
      <c r="D11">
        <f>inkomsten!F14</f>
        <v>0</v>
      </c>
    </row>
    <row r="12" spans="1:5">
      <c r="A12" t="s">
        <v>56</v>
      </c>
      <c r="B12" t="s">
        <v>22</v>
      </c>
      <c r="E12" s="2">
        <f>-C10+D11</f>
        <v>0</v>
      </c>
    </row>
    <row r="13" spans="1:5">
      <c r="A13" t="s">
        <v>54</v>
      </c>
      <c r="B13" t="s">
        <v>57</v>
      </c>
      <c r="C13">
        <f>uitgaven!F18</f>
        <v>0</v>
      </c>
    </row>
    <row r="14" spans="1:5">
      <c r="A14" t="s">
        <v>55</v>
      </c>
      <c r="B14" t="s">
        <v>57</v>
      </c>
      <c r="D14">
        <f>inkomsten!F19</f>
        <v>0</v>
      </c>
    </row>
    <row r="15" spans="1:5">
      <c r="A15" t="s">
        <v>56</v>
      </c>
      <c r="B15" t="s">
        <v>57</v>
      </c>
      <c r="E15" s="2">
        <f>-C13+D14</f>
        <v>0</v>
      </c>
    </row>
    <row r="16" spans="1:5">
      <c r="A16" t="s">
        <v>54</v>
      </c>
      <c r="B16" t="s">
        <v>24</v>
      </c>
      <c r="C16">
        <f>uitgaven!F23</f>
        <v>0</v>
      </c>
    </row>
    <row r="17" spans="1:5">
      <c r="A17" t="s">
        <v>55</v>
      </c>
      <c r="B17" t="s">
        <v>24</v>
      </c>
      <c r="D17">
        <f>inkomsten!F24</f>
        <v>0</v>
      </c>
    </row>
    <row r="18" spans="1:5">
      <c r="A18" t="s">
        <v>56</v>
      </c>
      <c r="B18" t="s">
        <v>24</v>
      </c>
      <c r="E18" s="2">
        <f>-C16+D17</f>
        <v>0</v>
      </c>
    </row>
    <row r="19" spans="1:5">
      <c r="A19" t="s">
        <v>54</v>
      </c>
      <c r="B19" t="s">
        <v>25</v>
      </c>
      <c r="C19">
        <f>uitgaven!F28</f>
        <v>0</v>
      </c>
    </row>
    <row r="20" spans="1:5">
      <c r="A20" t="s">
        <v>55</v>
      </c>
      <c r="B20" t="s">
        <v>25</v>
      </c>
      <c r="D20">
        <f>inkomsten!F29</f>
        <v>0</v>
      </c>
    </row>
    <row r="21" spans="1:5">
      <c r="A21" t="s">
        <v>56</v>
      </c>
      <c r="B21" t="s">
        <v>25</v>
      </c>
      <c r="E21" s="2">
        <f>-C19+D20</f>
        <v>0</v>
      </c>
    </row>
    <row r="22" spans="1:5">
      <c r="A22" t="s">
        <v>54</v>
      </c>
      <c r="B22" t="s">
        <v>26</v>
      </c>
      <c r="C22">
        <f>uitgaven!F33</f>
        <v>0</v>
      </c>
    </row>
    <row r="23" spans="1:5">
      <c r="A23" t="s">
        <v>55</v>
      </c>
      <c r="B23" t="s">
        <v>26</v>
      </c>
      <c r="D23">
        <f>inkomsten!F34</f>
        <v>0</v>
      </c>
    </row>
    <row r="24" spans="1:5">
      <c r="A24" t="s">
        <v>56</v>
      </c>
      <c r="B24" t="s">
        <v>26</v>
      </c>
      <c r="E24" s="2">
        <f>-C22+D23</f>
        <v>0</v>
      </c>
    </row>
    <row r="25" spans="1:5">
      <c r="A25" t="s">
        <v>54</v>
      </c>
      <c r="B25" t="s">
        <v>58</v>
      </c>
      <c r="C25">
        <f>uitgaven!F38</f>
        <v>0</v>
      </c>
    </row>
    <row r="26" spans="1:5">
      <c r="A26" t="s">
        <v>55</v>
      </c>
      <c r="B26" t="s">
        <v>58</v>
      </c>
      <c r="D26">
        <f>inkomsten!F39</f>
        <v>0</v>
      </c>
    </row>
    <row r="27" spans="1:5">
      <c r="A27" t="s">
        <v>56</v>
      </c>
      <c r="B27" t="s">
        <v>58</v>
      </c>
      <c r="E27" s="2">
        <f>-C25+D26</f>
        <v>0</v>
      </c>
    </row>
    <row r="28" spans="1:5">
      <c r="A28" t="s">
        <v>54</v>
      </c>
      <c r="B28" t="s">
        <v>59</v>
      </c>
      <c r="C28">
        <f>uitgaven!F43</f>
        <v>0</v>
      </c>
    </row>
    <row r="29" spans="1:5">
      <c r="A29" t="s">
        <v>55</v>
      </c>
      <c r="B29" t="s">
        <v>59</v>
      </c>
      <c r="D29">
        <f>inkomsten!F44</f>
        <v>0</v>
      </c>
    </row>
    <row r="30" spans="1:5">
      <c r="A30" t="s">
        <v>56</v>
      </c>
      <c r="B30" t="s">
        <v>59</v>
      </c>
      <c r="E30" s="2">
        <f>-C28+D29</f>
        <v>0</v>
      </c>
    </row>
    <row r="31" spans="1:5">
      <c r="A31" t="s">
        <v>54</v>
      </c>
      <c r="B31" t="s">
        <v>60</v>
      </c>
      <c r="C31">
        <f>uitgaven!F48</f>
        <v>0</v>
      </c>
    </row>
    <row r="32" spans="1:5">
      <c r="A32" t="s">
        <v>55</v>
      </c>
      <c r="B32" t="s">
        <v>60</v>
      </c>
      <c r="D32">
        <f>inkomsten!F49</f>
        <v>0</v>
      </c>
    </row>
    <row r="33" spans="1:5">
      <c r="A33" t="s">
        <v>56</v>
      </c>
      <c r="B33" t="s">
        <v>60</v>
      </c>
      <c r="E33" s="2">
        <f>-C31+D32</f>
        <v>0</v>
      </c>
    </row>
    <row r="34" spans="1:5">
      <c r="A34" t="s">
        <v>54</v>
      </c>
      <c r="B34" t="s">
        <v>61</v>
      </c>
      <c r="C34">
        <f>uitgaven!F53</f>
        <v>0</v>
      </c>
    </row>
    <row r="35" spans="1:5">
      <c r="A35" t="s">
        <v>55</v>
      </c>
      <c r="B35" t="s">
        <v>61</v>
      </c>
      <c r="D35">
        <f>inkomsten!F54</f>
        <v>0</v>
      </c>
    </row>
    <row r="36" spans="1:5">
      <c r="A36" t="s">
        <v>56</v>
      </c>
      <c r="B36" t="s">
        <v>61</v>
      </c>
      <c r="E36" s="2">
        <f>-C34+D35</f>
        <v>0</v>
      </c>
    </row>
    <row r="37" spans="1:5">
      <c r="A37" t="s">
        <v>54</v>
      </c>
      <c r="B37" t="s">
        <v>62</v>
      </c>
      <c r="C37">
        <f>uitgaven!F58</f>
        <v>0</v>
      </c>
    </row>
    <row r="38" spans="1:5">
      <c r="A38" t="s">
        <v>55</v>
      </c>
      <c r="B38" t="s">
        <v>62</v>
      </c>
      <c r="D38">
        <f>inkomsten!F59</f>
        <v>0</v>
      </c>
    </row>
    <row r="39" spans="1:5">
      <c r="A39" t="s">
        <v>56</v>
      </c>
      <c r="B39" t="s">
        <v>62</v>
      </c>
      <c r="E39" s="2">
        <f>-C37+D38</f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8858-3941-42E3-B29B-3987DFAE716D}">
  <dimension ref="A1:M28"/>
  <sheetViews>
    <sheetView tabSelected="1" workbookViewId="0">
      <selection activeCell="G20" sqref="G20"/>
    </sheetView>
  </sheetViews>
  <sheetFormatPr defaultColWidth="8.85546875" defaultRowHeight="14.45"/>
  <cols>
    <col min="1" max="1" width="9.5703125" style="3" bestFit="1" customWidth="1"/>
    <col min="2" max="2" width="15.7109375" style="3" bestFit="1" customWidth="1"/>
    <col min="3" max="3" width="53" style="3" customWidth="1"/>
    <col min="4" max="7" width="8.85546875" style="3"/>
    <col min="8" max="8" width="9.28515625" style="3" bestFit="1" customWidth="1"/>
    <col min="9" max="9" width="17.140625" style="3" bestFit="1" customWidth="1"/>
    <col min="10" max="11" width="8.85546875" style="3"/>
    <col min="12" max="12" width="17.140625" style="3" bestFit="1" customWidth="1"/>
    <col min="13" max="13" width="12.140625" style="3" bestFit="1" customWidth="1"/>
    <col min="14" max="16384" width="8.85546875" style="3"/>
  </cols>
  <sheetData>
    <row r="1" spans="1:13">
      <c r="A1" s="3" t="s">
        <v>63</v>
      </c>
      <c r="D1" s="3" t="s">
        <v>64</v>
      </c>
      <c r="E1" s="3" t="s">
        <v>65</v>
      </c>
      <c r="F1" s="10">
        <f>F2-F16</f>
        <v>3917.64</v>
      </c>
      <c r="H1" s="3" t="s">
        <v>66</v>
      </c>
      <c r="I1" s="3" t="s">
        <v>52</v>
      </c>
      <c r="L1" s="3" t="s">
        <v>67</v>
      </c>
      <c r="M1" s="3" t="s">
        <v>68</v>
      </c>
    </row>
    <row r="2" spans="1:13">
      <c r="B2" s="3" t="s">
        <v>69</v>
      </c>
      <c r="C2" s="3" t="s">
        <v>70</v>
      </c>
      <c r="D2" s="6">
        <v>3364</v>
      </c>
      <c r="E2" s="3">
        <f>SUM(D2:D13)</f>
        <v>3999</v>
      </c>
      <c r="F2" s="3">
        <f>E2</f>
        <v>3999</v>
      </c>
      <c r="H2" s="6">
        <v>3364</v>
      </c>
      <c r="I2" s="3">
        <f>SUM(H2:H13)</f>
        <v>17934</v>
      </c>
      <c r="J2" s="3">
        <f>I2</f>
        <v>17934</v>
      </c>
      <c r="K2" s="3">
        <f>J2-J16</f>
        <v>1736</v>
      </c>
    </row>
    <row r="3" spans="1:13">
      <c r="C3" s="3" t="s">
        <v>71</v>
      </c>
      <c r="D3" s="6">
        <v>490</v>
      </c>
      <c r="H3" s="6">
        <v>490</v>
      </c>
      <c r="I3" s="3" t="s">
        <v>72</v>
      </c>
    </row>
    <row r="4" spans="1:13">
      <c r="C4" s="3" t="s">
        <v>73</v>
      </c>
      <c r="H4" s="6">
        <v>440</v>
      </c>
      <c r="I4" s="3" t="s">
        <v>74</v>
      </c>
    </row>
    <row r="5" spans="1:13">
      <c r="C5" s="3" t="s">
        <v>75</v>
      </c>
      <c r="D5" s="3">
        <f>inkomsten!K4</f>
        <v>35</v>
      </c>
      <c r="H5" s="7">
        <v>880</v>
      </c>
      <c r="I5" s="3" t="s">
        <v>76</v>
      </c>
    </row>
    <row r="6" spans="1:13" ht="16.5" customHeight="1">
      <c r="C6" s="5" t="s">
        <v>77</v>
      </c>
      <c r="D6" s="3">
        <f>inkomsten!L4</f>
        <v>35</v>
      </c>
      <c r="H6" s="7">
        <v>550</v>
      </c>
      <c r="I6" s="3" t="s">
        <v>78</v>
      </c>
    </row>
    <row r="7" spans="1:13" ht="15">
      <c r="C7" s="5" t="s">
        <v>79</v>
      </c>
      <c r="D7" s="3">
        <f>inkomsten!M4</f>
        <v>30</v>
      </c>
      <c r="H7" s="7">
        <v>550</v>
      </c>
      <c r="I7" s="3" t="s">
        <v>78</v>
      </c>
    </row>
    <row r="8" spans="1:13" ht="16.5" customHeight="1">
      <c r="C8" s="5" t="s">
        <v>80</v>
      </c>
      <c r="D8" s="3">
        <f>inkomsten!N4+inkomsten!O4</f>
        <v>0</v>
      </c>
      <c r="H8" s="7">
        <v>660</v>
      </c>
      <c r="I8" s="3" t="s">
        <v>81</v>
      </c>
    </row>
    <row r="9" spans="1:13">
      <c r="C9" s="3" t="s">
        <v>82</v>
      </c>
      <c r="H9" s="8">
        <v>500</v>
      </c>
    </row>
    <row r="10" spans="1:13">
      <c r="C10" s="3" t="s">
        <v>83</v>
      </c>
      <c r="D10" s="3">
        <f>inkomsten!J4</f>
        <v>45</v>
      </c>
      <c r="H10" s="8">
        <v>500</v>
      </c>
    </row>
    <row r="11" spans="1:13">
      <c r="C11" s="3" t="s">
        <v>84</v>
      </c>
      <c r="H11" s="8">
        <v>5000</v>
      </c>
    </row>
    <row r="12" spans="1:13">
      <c r="C12" s="3" t="s">
        <v>85</v>
      </c>
      <c r="H12" s="8">
        <v>5000</v>
      </c>
    </row>
    <row r="13" spans="1:13">
      <c r="C13" s="3" t="s">
        <v>86</v>
      </c>
      <c r="D13" s="3">
        <f>inkomsten!P4</f>
        <v>0</v>
      </c>
      <c r="H13" s="8"/>
    </row>
    <row r="16" spans="1:13">
      <c r="A16" s="3" t="s">
        <v>87</v>
      </c>
      <c r="B16" s="3" t="s">
        <v>88</v>
      </c>
      <c r="C16" s="3" t="s">
        <v>33</v>
      </c>
      <c r="D16" s="10">
        <f>uitgaven!J2</f>
        <v>21.36</v>
      </c>
      <c r="E16" s="10">
        <f>SUM(D16:D22)</f>
        <v>81.36</v>
      </c>
      <c r="F16" s="10">
        <f>E16+E24</f>
        <v>81.36</v>
      </c>
      <c r="H16" s="3">
        <f>12*22</f>
        <v>264</v>
      </c>
      <c r="I16" s="3">
        <f>SUM(H16:H22)</f>
        <v>698</v>
      </c>
      <c r="J16" s="3">
        <f>I16+I24</f>
        <v>16198</v>
      </c>
    </row>
    <row r="17" spans="2:9">
      <c r="C17" s="3" t="s">
        <v>89</v>
      </c>
      <c r="D17" s="3">
        <f>uitgaven!K2</f>
        <v>0</v>
      </c>
      <c r="H17" s="3">
        <v>124</v>
      </c>
      <c r="I17" s="3" t="s">
        <v>90</v>
      </c>
    </row>
    <row r="18" spans="2:9">
      <c r="C18" s="3" t="s">
        <v>91</v>
      </c>
      <c r="D18" s="3">
        <f>uitgaven!L2</f>
        <v>0</v>
      </c>
      <c r="H18" s="3">
        <v>160</v>
      </c>
    </row>
    <row r="19" spans="2:9">
      <c r="C19" s="3" t="s">
        <v>92</v>
      </c>
      <c r="D19" s="3">
        <f>uitgaven!M2</f>
        <v>60</v>
      </c>
      <c r="H19" s="3">
        <v>50</v>
      </c>
    </row>
    <row r="20" spans="2:9">
      <c r="C20" s="3" t="s">
        <v>93</v>
      </c>
      <c r="D20" s="3">
        <f>uitgaven!N2</f>
        <v>0</v>
      </c>
      <c r="H20" s="3">
        <v>50</v>
      </c>
    </row>
    <row r="21" spans="2:9">
      <c r="C21" s="3" t="s">
        <v>38</v>
      </c>
      <c r="D21" s="3">
        <f>uitgaven!O2</f>
        <v>0</v>
      </c>
      <c r="H21" s="3">
        <v>50</v>
      </c>
    </row>
    <row r="24" spans="2:9">
      <c r="B24" s="3" t="s">
        <v>94</v>
      </c>
      <c r="C24" s="3" t="s">
        <v>95</v>
      </c>
      <c r="D24" s="3">
        <f>uitgaven!P2</f>
        <v>0</v>
      </c>
      <c r="E24" s="3">
        <f>SUM(D24:D29)</f>
        <v>0</v>
      </c>
      <c r="H24" s="3">
        <v>10000</v>
      </c>
      <c r="I24" s="3">
        <f>SUM(H24:H29)</f>
        <v>15500</v>
      </c>
    </row>
    <row r="25" spans="2:9">
      <c r="C25" s="3" t="s">
        <v>96</v>
      </c>
      <c r="D25" s="3">
        <f>uitgaven!Q2</f>
        <v>0</v>
      </c>
      <c r="H25" s="3">
        <v>3000</v>
      </c>
    </row>
    <row r="26" spans="2:9">
      <c r="C26" s="3" t="s">
        <v>97</v>
      </c>
      <c r="D26" s="3">
        <f>uitgaven!R2</f>
        <v>0</v>
      </c>
      <c r="H26" s="3">
        <v>500</v>
      </c>
    </row>
    <row r="27" spans="2:9">
      <c r="C27" s="3" t="s">
        <v>98</v>
      </c>
      <c r="D27" s="3">
        <f>uitgaven!S2</f>
        <v>0</v>
      </c>
      <c r="H27" s="3">
        <v>1000</v>
      </c>
    </row>
    <row r="28" spans="2:9">
      <c r="C28" s="3" t="s">
        <v>38</v>
      </c>
      <c r="D28" s="3">
        <f>uitgaven!T2</f>
        <v>0</v>
      </c>
      <c r="H28" s="3">
        <v>1000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 Heerkens</dc:creator>
  <cp:keywords/>
  <dc:description/>
  <cp:lastModifiedBy>Lotte van Rangelrooij</cp:lastModifiedBy>
  <cp:revision/>
  <dcterms:created xsi:type="dcterms:W3CDTF">2023-12-30T10:57:16Z</dcterms:created>
  <dcterms:modified xsi:type="dcterms:W3CDTF">2025-01-30T21:31:26Z</dcterms:modified>
  <cp:category/>
  <cp:contentStatus/>
</cp:coreProperties>
</file>